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3165" yWindow="150" windowWidth="23955" windowHeight="9780"/>
  </bookViews>
  <sheets>
    <sheet name="A1" sheetId="17" r:id="rId1"/>
  </sheets>
  <definedNames>
    <definedName name="_xlnm.Print_Titles" localSheetId="0">'A1'!$9:$11</definedName>
  </definedNames>
  <calcPr calcId="125725"/>
</workbook>
</file>

<file path=xl/calcChain.xml><?xml version="1.0" encoding="utf-8"?>
<calcChain xmlns="http://schemas.openxmlformats.org/spreadsheetml/2006/main">
  <c r="E24" i="17"/>
  <c r="E21"/>
  <c r="E68"/>
  <c r="E70"/>
  <c r="E71"/>
  <c r="E72"/>
  <c r="D75" l="1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70"/>
  <c r="D71"/>
  <c r="D72"/>
  <c r="D73"/>
  <c r="D74"/>
  <c r="C71"/>
  <c r="C99" l="1"/>
  <c r="E55"/>
  <c r="D55" s="1"/>
  <c r="E51"/>
  <c r="D51" s="1"/>
  <c r="D49"/>
  <c r="D52"/>
  <c r="D53"/>
  <c r="D56"/>
  <c r="D57"/>
  <c r="E20"/>
  <c r="E45"/>
  <c r="E63"/>
  <c r="E59"/>
  <c r="E39"/>
  <c r="E33"/>
  <c r="E27"/>
  <c r="D65"/>
  <c r="D61"/>
  <c r="D46"/>
  <c r="D47"/>
  <c r="D41"/>
  <c r="D35"/>
  <c r="D29"/>
  <c r="D22"/>
  <c r="E54" l="1"/>
  <c r="D54" s="1"/>
  <c r="E50"/>
  <c r="D50" s="1"/>
  <c r="E36"/>
  <c r="E32" s="1"/>
  <c r="E16" l="1"/>
  <c r="D28"/>
  <c r="D31"/>
  <c r="E30"/>
  <c r="D30" s="1"/>
  <c r="E26" l="1"/>
  <c r="D26" s="1"/>
  <c r="D27"/>
  <c r="E14"/>
  <c r="D16"/>
  <c r="D21"/>
  <c r="D24"/>
  <c r="D34"/>
  <c r="D36"/>
  <c r="D37"/>
  <c r="D40"/>
  <c r="D43"/>
  <c r="D60"/>
  <c r="D64"/>
  <c r="D69"/>
  <c r="D20"/>
  <c r="D39"/>
  <c r="C102"/>
  <c r="C101" s="1"/>
  <c r="E23"/>
  <c r="D63"/>
  <c r="D59"/>
  <c r="E42"/>
  <c r="D42" l="1"/>
  <c r="E38"/>
  <c r="D38" s="1"/>
  <c r="E19"/>
  <c r="D19" s="1"/>
  <c r="D14"/>
  <c r="E13"/>
  <c r="D23"/>
  <c r="E48"/>
  <c r="D48" s="1"/>
  <c r="E62" l="1"/>
  <c r="D62" s="1"/>
  <c r="C98" l="1"/>
  <c r="E15"/>
  <c r="D15" s="1"/>
  <c r="F15"/>
  <c r="G15"/>
  <c r="D68" l="1"/>
  <c r="E67"/>
  <c r="C97"/>
  <c r="D13" l="1"/>
  <c r="E66" l="1"/>
  <c r="D66" s="1"/>
  <c r="D67"/>
  <c r="E12"/>
  <c r="D12" s="1"/>
  <c r="E58" l="1"/>
  <c r="D58" s="1"/>
  <c r="D45"/>
  <c r="D33"/>
  <c r="E44" l="1"/>
  <c r="D32"/>
  <c r="F21"/>
  <c r="G21" s="1"/>
  <c r="F24"/>
  <c r="G24" s="1"/>
  <c r="F34"/>
  <c r="G34" s="1"/>
  <c r="F36"/>
  <c r="G36" s="1"/>
  <c r="F43"/>
  <c r="G43" s="1"/>
  <c r="F46"/>
  <c r="G46" s="1"/>
  <c r="F47"/>
  <c r="G47" s="1"/>
  <c r="F60"/>
  <c r="G60" s="1"/>
  <c r="F75"/>
  <c r="G75" s="1"/>
  <c r="F76"/>
  <c r="G76" s="1"/>
  <c r="F77"/>
  <c r="G77" s="1"/>
  <c r="F78"/>
  <c r="G78" s="1"/>
  <c r="F79"/>
  <c r="G79" s="1"/>
  <c r="F80"/>
  <c r="G80" s="1"/>
  <c r="F81"/>
  <c r="G81" s="1"/>
  <c r="F82"/>
  <c r="G82" s="1"/>
  <c r="F86"/>
  <c r="G86" s="1"/>
  <c r="F87"/>
  <c r="G87" s="1"/>
  <c r="F88"/>
  <c r="G88" s="1"/>
  <c r="F92"/>
  <c r="G92" s="1"/>
  <c r="F93"/>
  <c r="G93" s="1"/>
  <c r="D44" l="1"/>
  <c r="E25"/>
  <c r="E18" s="1"/>
  <c r="E17" s="1"/>
  <c r="F89"/>
  <c r="F83"/>
  <c r="F84"/>
  <c r="F85"/>
  <c r="F90"/>
  <c r="F91"/>
  <c r="F59"/>
  <c r="F42"/>
  <c r="F38" s="1"/>
  <c r="F45"/>
  <c r="D25" l="1"/>
  <c r="F58"/>
  <c r="F44"/>
  <c r="F68"/>
  <c r="F33"/>
  <c r="F20"/>
  <c r="D18" l="1"/>
  <c r="D17"/>
  <c r="F66"/>
  <c r="F25"/>
  <c r="F32"/>
  <c r="F12" l="1"/>
  <c r="F13"/>
  <c r="G59" l="1"/>
  <c r="G45"/>
  <c r="G91"/>
  <c r="G85"/>
  <c r="G42"/>
  <c r="G38" s="1"/>
  <c r="C84"/>
  <c r="C83" s="1"/>
  <c r="G44" l="1"/>
  <c r="G58"/>
  <c r="G89"/>
  <c r="G90"/>
  <c r="G32"/>
  <c r="G33"/>
  <c r="G83"/>
  <c r="G84"/>
  <c r="G20"/>
  <c r="G68"/>
  <c r="G25" l="1"/>
  <c r="G66" l="1"/>
  <c r="G13" l="1"/>
  <c r="G12"/>
  <c r="F19" l="1"/>
  <c r="F18" s="1"/>
  <c r="F17" s="1"/>
  <c r="E95" l="1"/>
  <c r="D95" s="1"/>
  <c r="G19"/>
  <c r="G18" s="1"/>
  <c r="G17" s="1"/>
  <c r="F95" l="1"/>
  <c r="G95" s="1"/>
</calcChain>
</file>

<file path=xl/sharedStrings.xml><?xml version="1.0" encoding="utf-8"?>
<sst xmlns="http://schemas.openxmlformats.org/spreadsheetml/2006/main" count="135" uniqueCount="78">
  <si>
    <t>Nr. crt.</t>
  </si>
  <si>
    <t>DENUMIRE INDICATORI</t>
  </si>
  <si>
    <t>COD</t>
  </si>
  <si>
    <t>SECTIUNEA DE FUNCTIONARE</t>
  </si>
  <si>
    <t>SECTIUNEA DE DEZVOLTARE</t>
  </si>
  <si>
    <t>Proiecte cu finantare FEN</t>
  </si>
  <si>
    <t>AUTORITATI PUBLICE SI ACTIUNI EXTERNE</t>
  </si>
  <si>
    <t>Cheltuieli neeligibile</t>
  </si>
  <si>
    <t>85.01</t>
  </si>
  <si>
    <t>68.02.06</t>
  </si>
  <si>
    <t>68.02.04</t>
  </si>
  <si>
    <t>CENTRUL DE INGRIJIRE SI ASISTENTA BASCOVELE</t>
  </si>
  <si>
    <t>CENTRUL DE INTEGRARE PRIN TERAPIE OCUPATIONALA TIGVENI</t>
  </si>
  <si>
    <t>COMPLEXUL DE LOCUINTE PROTEJATE TIGVENI</t>
  </si>
  <si>
    <t>Transferuri din bugetul local către asociaţiile de dezvoltare intercomunitară</t>
  </si>
  <si>
    <t>55.01.42</t>
  </si>
  <si>
    <t xml:space="preserve">TRANSPORTURI </t>
  </si>
  <si>
    <t>CHELTUIELI DE CAPITAL  - INVESTITII</t>
  </si>
  <si>
    <t>87,02,04</t>
  </si>
  <si>
    <t>ProiecteFEN</t>
  </si>
  <si>
    <t xml:space="preserve"> DEFICIT</t>
  </si>
  <si>
    <t xml:space="preserve">ASOCIATIA DE DEZVOLTARE INTERCOMUNITARA MOLIVISU - </t>
  </si>
  <si>
    <t xml:space="preserve">ALTE ACTIUNI ECONOMICE </t>
  </si>
  <si>
    <t xml:space="preserve">Finantare externa nerambursabila </t>
  </si>
  <si>
    <t xml:space="preserve"> DIRECTIA GENERALA DE ASISTENTA SOCIALA SI PROTECTIA COPILULUI ARGES</t>
  </si>
  <si>
    <t>PNDL I</t>
  </si>
  <si>
    <t>PNDL II</t>
  </si>
  <si>
    <t xml:space="preserve">ALTE OBIECTIVE </t>
  </si>
  <si>
    <t>58.15.01</t>
  </si>
  <si>
    <t>58.15.02</t>
  </si>
  <si>
    <t>58.15.03</t>
  </si>
  <si>
    <t xml:space="preserve">Finantare nationala </t>
  </si>
  <si>
    <t>JUDETUL ARGES</t>
  </si>
  <si>
    <t>DIRECTIA ECONOMICA</t>
  </si>
  <si>
    <t xml:space="preserve">SERVICIUL BUGET IMPOZITE TAXE SI VENITURI </t>
  </si>
  <si>
    <t xml:space="preserve">DIRECTIA ECONOMICA </t>
  </si>
  <si>
    <t>VENITURI - TOTAL</t>
  </si>
  <si>
    <t>CENTRE DE ASISTENTA</t>
  </si>
  <si>
    <t xml:space="preserve">TOTAL CHELTUIELI </t>
  </si>
  <si>
    <t>PROIECT  "Modernizare DJ679: Paduroiu (67B) - Lipia-Popesti-Lunca Corbului-Padureti-Ciesti-Falfani-Cotmeana-Malu-Barla+Lim.Jud.Olt, km 0+000-48.222;L=47,670 km</t>
  </si>
  <si>
    <t>servicii…</t>
  </si>
  <si>
    <t>ANEXA nr. 1</t>
  </si>
  <si>
    <t xml:space="preserve">La H. C.J. </t>
  </si>
  <si>
    <t>Cheltuieli cu bunuri si servicii</t>
  </si>
  <si>
    <t>Varsaminte din sectiunea  de functionare pentru finantarea sectiunii de dezvoltare a bugetului local (cu semnul minus)</t>
  </si>
  <si>
    <t>37.02.03</t>
  </si>
  <si>
    <t>Varsaminte din sectiunea de functionare</t>
  </si>
  <si>
    <t>37.02.04</t>
  </si>
  <si>
    <t xml:space="preserve">DRUMURI SI PODURI JUDETENE </t>
  </si>
  <si>
    <t xml:space="preserve">Cheltuieli de capital </t>
  </si>
  <si>
    <t xml:space="preserve">Plati efectuate in anii precedenti si recuperate in anul curent </t>
  </si>
  <si>
    <t xml:space="preserve">Sume utilizate din excedentul bugetului local </t>
  </si>
  <si>
    <t>TOTAL , din care:</t>
  </si>
  <si>
    <t xml:space="preserve">mii lei </t>
  </si>
  <si>
    <t>INFLUENTE</t>
  </si>
  <si>
    <t>PROPUNERI</t>
  </si>
  <si>
    <t>TRIM</t>
  </si>
  <si>
    <t>68.02</t>
  </si>
  <si>
    <t>84.02</t>
  </si>
  <si>
    <t>COMPLEXUL DE LOCUINTE PROTEJATE BUZOESTI</t>
  </si>
  <si>
    <t xml:space="preserve">ASIGURARI SI ASISTENTA SOCIALA </t>
  </si>
  <si>
    <t>84.02.03.01</t>
  </si>
  <si>
    <t>COMPLEXUL DE SERVICII PENTRU PERSOANE CU DIZABILITATI PITESTI</t>
  </si>
  <si>
    <t>CENTRUL DE INGRIJIRE SI ASISTENTA PITESTI</t>
  </si>
  <si>
    <t>68.02.05.02</t>
  </si>
  <si>
    <t>LA BUGETUL LOCAL PE ANUL 2023</t>
  </si>
  <si>
    <t>ANUL 2023</t>
  </si>
  <si>
    <t>II</t>
  </si>
  <si>
    <t>Plati efectuate in anii precedenti si recuperate in anul
 curent</t>
  </si>
  <si>
    <t>COMPLEXUL DE SERVICII PENTRU PERSOANE CU DIZABILITATI VULTURESTI</t>
  </si>
  <si>
    <t>CENTRUL DE ABILITARE SI REABILITARE PENTRU PERSOANE ADULTE CU DIZABILITATI CALINESTI</t>
  </si>
  <si>
    <t>Freza de asfalt</t>
  </si>
  <si>
    <t>58.01.01</t>
  </si>
  <si>
    <t>58.01.02</t>
  </si>
  <si>
    <t>85.01.05</t>
  </si>
  <si>
    <t>Proiect " Modernizarea DJ 503 lim jud. Dambovita-Slobozia-Rociu-Oarja-Catanele (DJ 702G-km 3+824), km 98+000-140+034 (42,034 km), jud. Arges"</t>
  </si>
  <si>
    <t xml:space="preserve">Plati efectuate in anii precedenti si recuperate in anul curent aferente fondurilor externe nerambursabile
</t>
  </si>
  <si>
    <t xml:space="preserve">ANEXA nr. 1 la H.C.J. nr.167/26.05.2023       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</si>
</sst>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u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5" fillId="0" borderId="0"/>
  </cellStyleXfs>
  <cellXfs count="95">
    <xf numFmtId="0" fontId="0" fillId="0" borderId="0" xfId="0"/>
    <xf numFmtId="0" fontId="6" fillId="0" borderId="0" xfId="0" applyFont="1" applyFill="1"/>
    <xf numFmtId="0" fontId="7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 applyBorder="1"/>
    <xf numFmtId="0" fontId="7" fillId="0" borderId="0" xfId="0" applyFont="1" applyFill="1" applyBorder="1"/>
    <xf numFmtId="0" fontId="7" fillId="0" borderId="0" xfId="0" applyFont="1" applyFill="1" applyAlignment="1">
      <alignment horizontal="right"/>
    </xf>
    <xf numFmtId="0" fontId="6" fillId="0" borderId="2" xfId="0" applyFont="1" applyFill="1" applyBorder="1" applyAlignment="1">
      <alignment horizontal="center"/>
    </xf>
    <xf numFmtId="4" fontId="6" fillId="4" borderId="2" xfId="0" applyNumberFormat="1" applyFont="1" applyFill="1" applyBorder="1"/>
    <xf numFmtId="4" fontId="6" fillId="7" borderId="2" xfId="0" applyNumberFormat="1" applyFont="1" applyFill="1" applyBorder="1"/>
    <xf numFmtId="0" fontId="7" fillId="0" borderId="2" xfId="0" applyFont="1" applyFill="1" applyBorder="1"/>
    <xf numFmtId="2" fontId="7" fillId="2" borderId="2" xfId="0" applyNumberFormat="1" applyFont="1" applyFill="1" applyBorder="1" applyAlignment="1"/>
    <xf numFmtId="4" fontId="6" fillId="5" borderId="2" xfId="0" applyNumberFormat="1" applyFont="1" applyFill="1" applyBorder="1"/>
    <xf numFmtId="0" fontId="8" fillId="0" borderId="4" xfId="0" applyFont="1" applyFill="1" applyBorder="1" applyAlignment="1">
      <alignment horizontal="center"/>
    </xf>
    <xf numFmtId="4" fontId="7" fillId="0" borderId="2" xfId="0" applyNumberFormat="1" applyFont="1" applyFill="1" applyBorder="1"/>
    <xf numFmtId="4" fontId="7" fillId="0" borderId="0" xfId="0" applyNumberFormat="1" applyFont="1" applyFill="1"/>
    <xf numFmtId="4" fontId="6" fillId="0" borderId="2" xfId="0" applyNumberFormat="1" applyFont="1" applyFill="1" applyBorder="1"/>
    <xf numFmtId="4" fontId="10" fillId="0" borderId="2" xfId="0" applyNumberFormat="1" applyFont="1" applyFill="1" applyBorder="1"/>
    <xf numFmtId="4" fontId="6" fillId="6" borderId="2" xfId="0" applyNumberFormat="1" applyFont="1" applyFill="1" applyBorder="1"/>
    <xf numFmtId="0" fontId="6" fillId="0" borderId="2" xfId="0" applyFont="1" applyFill="1" applyBorder="1"/>
    <xf numFmtId="4" fontId="6" fillId="2" borderId="0" xfId="0" applyNumberFormat="1" applyFont="1" applyFill="1" applyBorder="1"/>
    <xf numFmtId="0" fontId="6" fillId="2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/>
    </xf>
    <xf numFmtId="0" fontId="6" fillId="0" borderId="6" xfId="0" applyFont="1" applyFill="1" applyBorder="1"/>
    <xf numFmtId="0" fontId="7" fillId="0" borderId="4" xfId="0" applyFont="1" applyFill="1" applyBorder="1" applyAlignment="1">
      <alignment horizontal="center"/>
    </xf>
    <xf numFmtId="0" fontId="7" fillId="0" borderId="6" xfId="0" applyFont="1" applyFill="1" applyBorder="1"/>
    <xf numFmtId="3" fontId="7" fillId="2" borderId="11" xfId="0" applyNumberFormat="1" applyFont="1" applyFill="1" applyBorder="1" applyAlignment="1">
      <alignment wrapText="1"/>
    </xf>
    <xf numFmtId="0" fontId="6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0" borderId="5" xfId="0" applyFont="1" applyFill="1" applyBorder="1"/>
    <xf numFmtId="0" fontId="6" fillId="0" borderId="4" xfId="0" applyFont="1" applyFill="1" applyBorder="1" applyAlignment="1">
      <alignment horizontal="center"/>
    </xf>
    <xf numFmtId="0" fontId="7" fillId="0" borderId="6" xfId="0" applyFont="1" applyFill="1" applyBorder="1" applyAlignment="1">
      <alignment wrapText="1"/>
    </xf>
    <xf numFmtId="14" fontId="6" fillId="0" borderId="2" xfId="0" applyNumberFormat="1" applyFont="1" applyFill="1" applyBorder="1"/>
    <xf numFmtId="0" fontId="10" fillId="0" borderId="6" xfId="0" applyFont="1" applyFill="1" applyBorder="1"/>
    <xf numFmtId="0" fontId="11" fillId="0" borderId="4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6" fillId="0" borderId="2" xfId="0" applyFont="1" applyFill="1" applyBorder="1" applyAlignment="1">
      <alignment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7" fillId="0" borderId="2" xfId="0" applyFont="1" applyFill="1" applyBorder="1" applyAlignment="1">
      <alignment wrapText="1"/>
    </xf>
    <xf numFmtId="0" fontId="7" fillId="2" borderId="2" xfId="6" applyFont="1" applyFill="1" applyBorder="1" applyAlignment="1">
      <alignment horizontal="center"/>
    </xf>
    <xf numFmtId="4" fontId="6" fillId="3" borderId="2" xfId="0" applyNumberFormat="1" applyFont="1" applyFill="1" applyBorder="1"/>
    <xf numFmtId="0" fontId="6" fillId="8" borderId="2" xfId="0" applyFont="1" applyFill="1" applyBorder="1"/>
    <xf numFmtId="0" fontId="6" fillId="8" borderId="6" xfId="0" applyFont="1" applyFill="1" applyBorder="1"/>
    <xf numFmtId="4" fontId="6" fillId="8" borderId="2" xfId="0" applyNumberFormat="1" applyFont="1" applyFill="1" applyBorder="1"/>
    <xf numFmtId="0" fontId="6" fillId="8" borderId="2" xfId="0" applyFont="1" applyFill="1" applyBorder="1" applyAlignment="1">
      <alignment horizontal="center"/>
    </xf>
    <xf numFmtId="0" fontId="7" fillId="8" borderId="4" xfId="0" applyFont="1" applyFill="1" applyBorder="1" applyAlignment="1">
      <alignment horizontal="center"/>
    </xf>
    <xf numFmtId="0" fontId="11" fillId="0" borderId="7" xfId="0" applyFont="1" applyFill="1" applyBorder="1" applyAlignment="1">
      <alignment wrapText="1"/>
    </xf>
    <xf numFmtId="0" fontId="6" fillId="0" borderId="10" xfId="0" applyFont="1" applyFill="1" applyBorder="1" applyAlignment="1">
      <alignment horizontal="left"/>
    </xf>
    <xf numFmtId="0" fontId="7" fillId="0" borderId="8" xfId="1" applyFont="1" applyFill="1" applyBorder="1" applyAlignment="1">
      <alignment wrapText="1"/>
    </xf>
    <xf numFmtId="49" fontId="7" fillId="0" borderId="8" xfId="1" applyNumberFormat="1" applyFont="1" applyFill="1" applyBorder="1" applyAlignment="1">
      <alignment horizontal="center"/>
    </xf>
    <xf numFmtId="0" fontId="7" fillId="0" borderId="0" xfId="1" applyFont="1" applyFill="1" applyBorder="1"/>
    <xf numFmtId="49" fontId="7" fillId="0" borderId="0" xfId="1" applyNumberFormat="1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6" fillId="9" borderId="2" xfId="0" applyFont="1" applyFill="1" applyBorder="1"/>
    <xf numFmtId="0" fontId="6" fillId="9" borderId="6" xfId="0" applyFont="1" applyFill="1" applyBorder="1"/>
    <xf numFmtId="0" fontId="6" fillId="9" borderId="4" xfId="0" applyFont="1" applyFill="1" applyBorder="1" applyAlignment="1">
      <alignment horizontal="center"/>
    </xf>
    <xf numFmtId="4" fontId="6" fillId="9" borderId="2" xfId="0" applyNumberFormat="1" applyFont="1" applyFill="1" applyBorder="1"/>
    <xf numFmtId="4" fontId="7" fillId="2" borderId="2" xfId="0" applyNumberFormat="1" applyFont="1" applyFill="1" applyBorder="1" applyAlignment="1">
      <alignment horizontal="center"/>
    </xf>
    <xf numFmtId="0" fontId="7" fillId="10" borderId="4" xfId="0" applyFont="1" applyFill="1" applyBorder="1" applyAlignment="1">
      <alignment horizontal="center"/>
    </xf>
    <xf numFmtId="4" fontId="6" fillId="10" borderId="2" xfId="0" applyNumberFormat="1" applyFont="1" applyFill="1" applyBorder="1"/>
    <xf numFmtId="0" fontId="6" fillId="10" borderId="6" xfId="0" applyFont="1" applyFill="1" applyBorder="1" applyAlignment="1">
      <alignment wrapText="1"/>
    </xf>
    <xf numFmtId="0" fontId="6" fillId="8" borderId="6" xfId="0" applyFont="1" applyFill="1" applyBorder="1" applyAlignment="1">
      <alignment wrapText="1"/>
    </xf>
    <xf numFmtId="0" fontId="8" fillId="8" borderId="4" xfId="0" applyFont="1" applyFill="1" applyBorder="1" applyAlignment="1">
      <alignment horizontal="center"/>
    </xf>
    <xf numFmtId="0" fontId="13" fillId="0" borderId="2" xfId="0" applyFont="1" applyFill="1" applyBorder="1"/>
    <xf numFmtId="0" fontId="13" fillId="0" borderId="2" xfId="0" applyFont="1" applyFill="1" applyBorder="1" applyAlignment="1">
      <alignment horizontal="center"/>
    </xf>
    <xf numFmtId="4" fontId="6" fillId="2" borderId="2" xfId="0" applyNumberFormat="1" applyFont="1" applyFill="1" applyBorder="1"/>
    <xf numFmtId="0" fontId="6" fillId="2" borderId="2" xfId="0" applyFont="1" applyFill="1" applyBorder="1"/>
    <xf numFmtId="4" fontId="6" fillId="11" borderId="2" xfId="0" applyNumberFormat="1" applyFont="1" applyFill="1" applyBorder="1"/>
    <xf numFmtId="0" fontId="14" fillId="0" borderId="2" xfId="0" applyFont="1" applyBorder="1" applyAlignment="1">
      <alignment vertical="center" wrapText="1"/>
    </xf>
    <xf numFmtId="0" fontId="11" fillId="9" borderId="2" xfId="0" applyFont="1" applyFill="1" applyBorder="1"/>
    <xf numFmtId="4" fontId="11" fillId="0" borderId="2" xfId="0" applyNumberFormat="1" applyFont="1" applyFill="1" applyBorder="1"/>
    <xf numFmtId="0" fontId="10" fillId="0" borderId="2" xfId="0" applyFont="1" applyBorder="1" applyAlignment="1">
      <alignment wrapText="1"/>
    </xf>
    <xf numFmtId="4" fontId="13" fillId="2" borderId="2" xfId="0" applyNumberFormat="1" applyFont="1" applyFill="1" applyBorder="1"/>
    <xf numFmtId="4" fontId="13" fillId="0" borderId="2" xfId="0" applyNumberFormat="1" applyFont="1" applyFill="1" applyBorder="1"/>
    <xf numFmtId="4" fontId="12" fillId="8" borderId="2" xfId="0" applyNumberFormat="1" applyFont="1" applyFill="1" applyBorder="1"/>
    <xf numFmtId="4" fontId="12" fillId="0" borderId="2" xfId="0" applyNumberFormat="1" applyFont="1" applyFill="1" applyBorder="1"/>
    <xf numFmtId="0" fontId="12" fillId="0" borderId="2" xfId="0" applyFont="1" applyFill="1" applyBorder="1" applyAlignment="1">
      <alignment horizontal="center"/>
    </xf>
    <xf numFmtId="4" fontId="7" fillId="0" borderId="1" xfId="0" applyNumberFormat="1" applyFont="1" applyFill="1" applyBorder="1"/>
    <xf numFmtId="0" fontId="12" fillId="8" borderId="1" xfId="0" applyFont="1" applyFill="1" applyBorder="1" applyAlignment="1">
      <alignment horizontal="left" vertical="center" wrapText="1"/>
    </xf>
    <xf numFmtId="0" fontId="6" fillId="8" borderId="4" xfId="0" applyFont="1" applyFill="1" applyBorder="1" applyAlignment="1">
      <alignment horizontal="center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horizontal="left"/>
    </xf>
    <xf numFmtId="0" fontId="6" fillId="0" borderId="1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Alignment="1"/>
  </cellXfs>
  <cellStyles count="7">
    <cellStyle name="Normal" xfId="0" builtinId="0"/>
    <cellStyle name="Normal 2" xfId="2"/>
    <cellStyle name="Normal 3" xfId="3"/>
    <cellStyle name="Normal 4" xfId="4"/>
    <cellStyle name="Normal 5" xfId="5"/>
    <cellStyle name="Normal_Anexa F 140 146 10.07" xfId="1"/>
    <cellStyle name="Normal_Machete buget 99" xfId="6"/>
  </cellStyles>
  <dxfs count="0"/>
  <tableStyles count="0" defaultTableStyle="TableStyleMedium9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2"/>
  <sheetViews>
    <sheetView tabSelected="1" zoomScale="115" zoomScaleNormal="11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D1" sqref="D1"/>
    </sheetView>
  </sheetViews>
  <sheetFormatPr defaultRowHeight="12.75"/>
  <cols>
    <col min="1" max="1" width="4.7109375" style="2" customWidth="1"/>
    <col min="2" max="2" width="43.140625" style="2" customWidth="1"/>
    <col min="3" max="3" width="9.42578125" style="2" customWidth="1"/>
    <col min="4" max="4" width="12.140625" style="2" customWidth="1"/>
    <col min="5" max="5" width="8.7109375" style="2" customWidth="1"/>
    <col min="6" max="6" width="6.7109375" style="2" hidden="1" customWidth="1"/>
    <col min="7" max="7" width="3.28515625" style="2" hidden="1" customWidth="1"/>
    <col min="8" max="8" width="15.140625" style="2" customWidth="1"/>
    <col min="9" max="9" width="9.85546875" style="2" bestFit="1" customWidth="1"/>
    <col min="10" max="16384" width="9.140625" style="2"/>
  </cols>
  <sheetData>
    <row r="1" spans="1:12" s="1" customFormat="1">
      <c r="A1" s="20" t="s">
        <v>32</v>
      </c>
      <c r="D1" s="21" t="s">
        <v>77</v>
      </c>
      <c r="G1" s="1" t="s">
        <v>41</v>
      </c>
    </row>
    <row r="2" spans="1:12">
      <c r="A2" s="20" t="s">
        <v>33</v>
      </c>
      <c r="B2" s="86" t="s">
        <v>35</v>
      </c>
      <c r="C2" s="86"/>
      <c r="G2" s="2" t="s">
        <v>42</v>
      </c>
    </row>
    <row r="3" spans="1:12">
      <c r="A3" s="20" t="s">
        <v>34</v>
      </c>
      <c r="B3" s="3"/>
      <c r="C3" s="3"/>
    </row>
    <row r="4" spans="1:12" ht="33.75" customHeight="1">
      <c r="A4" s="22"/>
      <c r="B4" s="3"/>
      <c r="C4" s="3"/>
    </row>
    <row r="5" spans="1:12" ht="18" customHeight="1">
      <c r="A5" s="91" t="s">
        <v>54</v>
      </c>
      <c r="B5" s="91"/>
      <c r="C5" s="91"/>
      <c r="D5" s="91"/>
      <c r="E5" s="91"/>
      <c r="F5" s="91"/>
      <c r="G5" s="91"/>
    </row>
    <row r="6" spans="1:12" ht="13.5" customHeight="1">
      <c r="A6" s="92" t="s">
        <v>65</v>
      </c>
      <c r="B6" s="92"/>
      <c r="C6" s="92"/>
      <c r="D6" s="92"/>
      <c r="E6" s="92"/>
      <c r="F6" s="92"/>
      <c r="G6" s="92"/>
    </row>
    <row r="7" spans="1:12" ht="13.5" customHeight="1">
      <c r="A7" s="4"/>
      <c r="B7" s="93"/>
      <c r="C7" s="94"/>
      <c r="D7" s="94"/>
      <c r="E7" s="94"/>
      <c r="F7" s="94"/>
      <c r="G7" s="94"/>
    </row>
    <row r="8" spans="1:12" ht="13.5" customHeight="1">
      <c r="A8" s="4"/>
      <c r="B8" s="5"/>
      <c r="C8" s="23"/>
      <c r="D8" s="6"/>
      <c r="E8" s="6"/>
    </row>
    <row r="9" spans="1:12">
      <c r="A9" s="4"/>
      <c r="B9" s="5"/>
      <c r="C9" s="23"/>
      <c r="D9" s="6"/>
      <c r="E9" s="2" t="s">
        <v>53</v>
      </c>
    </row>
    <row r="10" spans="1:12" ht="28.5" customHeight="1">
      <c r="A10" s="87" t="s">
        <v>0</v>
      </c>
      <c r="B10" s="89" t="s">
        <v>1</v>
      </c>
      <c r="C10" s="89" t="s">
        <v>2</v>
      </c>
      <c r="D10" s="24" t="s">
        <v>55</v>
      </c>
      <c r="E10" s="7" t="s">
        <v>56</v>
      </c>
      <c r="F10" s="25"/>
      <c r="G10" s="25"/>
    </row>
    <row r="11" spans="1:12" ht="23.25" customHeight="1">
      <c r="A11" s="88"/>
      <c r="B11" s="90"/>
      <c r="C11" s="90"/>
      <c r="D11" s="26" t="s">
        <v>66</v>
      </c>
      <c r="E11" s="7" t="s">
        <v>67</v>
      </c>
      <c r="F11" s="7"/>
      <c r="G11" s="7"/>
    </row>
    <row r="12" spans="1:12" ht="22.5" customHeight="1">
      <c r="A12" s="31"/>
      <c r="B12" s="31" t="s">
        <v>36</v>
      </c>
      <c r="C12" s="32"/>
      <c r="D12" s="45">
        <f>E12</f>
        <v>0</v>
      </c>
      <c r="E12" s="45">
        <f>E13+E15</f>
        <v>0</v>
      </c>
      <c r="F12" s="8" t="e">
        <f>#REF!+#REF!+#REF!+E12</f>
        <v>#REF!</v>
      </c>
      <c r="G12" s="8" t="e">
        <f>D12-F12</f>
        <v>#REF!</v>
      </c>
    </row>
    <row r="13" spans="1:12" ht="22.5" customHeight="1">
      <c r="A13" s="46"/>
      <c r="B13" s="46" t="s">
        <v>3</v>
      </c>
      <c r="C13" s="49"/>
      <c r="D13" s="45">
        <f t="shared" ref="D13:D63" si="0">E13</f>
        <v>-30.4</v>
      </c>
      <c r="E13" s="48">
        <f>E14</f>
        <v>-30.4</v>
      </c>
      <c r="F13" s="9" t="e">
        <f>#REF!+F14+#REF!</f>
        <v>#REF!</v>
      </c>
      <c r="G13" s="9" t="e">
        <f>#REF!+G14+#REF!</f>
        <v>#REF!</v>
      </c>
    </row>
    <row r="14" spans="1:12" ht="24.75" customHeight="1">
      <c r="A14" s="19"/>
      <c r="B14" s="30" t="s">
        <v>44</v>
      </c>
      <c r="C14" s="44" t="s">
        <v>45</v>
      </c>
      <c r="D14" s="45">
        <f t="shared" si="0"/>
        <v>-30.4</v>
      </c>
      <c r="E14" s="14">
        <f>-E16</f>
        <v>-30.4</v>
      </c>
      <c r="F14" s="8"/>
      <c r="G14" s="8"/>
    </row>
    <row r="15" spans="1:12" ht="18" customHeight="1">
      <c r="A15" s="46"/>
      <c r="B15" s="47" t="s">
        <v>4</v>
      </c>
      <c r="C15" s="50"/>
      <c r="D15" s="45">
        <f t="shared" si="0"/>
        <v>30.4</v>
      </c>
      <c r="E15" s="48">
        <f t="shared" ref="E15:G15" si="1">E16</f>
        <v>30.4</v>
      </c>
      <c r="F15" s="9">
        <f t="shared" si="1"/>
        <v>0</v>
      </c>
      <c r="G15" s="9">
        <f t="shared" si="1"/>
        <v>0</v>
      </c>
    </row>
    <row r="16" spans="1:12" ht="14.25" customHeight="1">
      <c r="A16" s="19"/>
      <c r="B16" s="11" t="s">
        <v>46</v>
      </c>
      <c r="C16" s="62" t="s">
        <v>47</v>
      </c>
      <c r="D16" s="45">
        <f t="shared" si="0"/>
        <v>30.4</v>
      </c>
      <c r="E16" s="14">
        <f>E24+E37+E43+E31</f>
        <v>30.4</v>
      </c>
      <c r="F16" s="8"/>
      <c r="G16" s="8"/>
      <c r="H16" s="15"/>
      <c r="K16" s="85"/>
      <c r="L16" s="85"/>
    </row>
    <row r="17" spans="1:12" ht="18" customHeight="1">
      <c r="A17" s="31"/>
      <c r="B17" s="31" t="s">
        <v>38</v>
      </c>
      <c r="C17" s="32"/>
      <c r="D17" s="45">
        <f t="shared" si="0"/>
        <v>1200</v>
      </c>
      <c r="E17" s="45">
        <f>E18+E66</f>
        <v>1200</v>
      </c>
      <c r="F17" s="12" t="e">
        <f>#REF!+#REF!+#REF!+#REF!+F18+F66+#REF!+#REF!</f>
        <v>#REF!</v>
      </c>
      <c r="G17" s="12" t="e">
        <f>#REF!+#REF!+#REF!+#REF!+G18+G66+#REF!+#REF!</f>
        <v>#REF!</v>
      </c>
      <c r="K17" s="85"/>
      <c r="L17" s="85"/>
    </row>
    <row r="18" spans="1:12">
      <c r="A18" s="58"/>
      <c r="B18" s="59" t="s">
        <v>60</v>
      </c>
      <c r="C18" s="60" t="s">
        <v>57</v>
      </c>
      <c r="D18" s="45">
        <f t="shared" si="0"/>
        <v>0</v>
      </c>
      <c r="E18" s="61">
        <f>E19+E25</f>
        <v>0</v>
      </c>
      <c r="F18" s="18" t="e">
        <f>F19+F25+#REF!+#REF!</f>
        <v>#REF!</v>
      </c>
      <c r="G18" s="18" t="e">
        <f>G19+G25+#REF!+#REF!</f>
        <v>#REF!</v>
      </c>
    </row>
    <row r="19" spans="1:12" ht="27.75" customHeight="1">
      <c r="A19" s="36"/>
      <c r="B19" s="66" t="s">
        <v>24</v>
      </c>
      <c r="C19" s="84" t="s">
        <v>9</v>
      </c>
      <c r="D19" s="45">
        <f t="shared" si="0"/>
        <v>0</v>
      </c>
      <c r="E19" s="48">
        <f>E20+E23</f>
        <v>0</v>
      </c>
      <c r="F19" s="8" t="e">
        <f>#REF!+#REF!+#REF!+E19</f>
        <v>#REF!</v>
      </c>
      <c r="G19" s="8" t="e">
        <f>D19-F19</f>
        <v>#REF!</v>
      </c>
    </row>
    <row r="20" spans="1:12">
      <c r="A20" s="19"/>
      <c r="B20" s="33" t="s">
        <v>3</v>
      </c>
      <c r="C20" s="34"/>
      <c r="D20" s="45">
        <f t="shared" si="0"/>
        <v>-30.399999999999977</v>
      </c>
      <c r="E20" s="16">
        <f>E21+E22</f>
        <v>-30.399999999999977</v>
      </c>
      <c r="F20" s="8" t="e">
        <f>#REF!+#REF!+#REF!+E20</f>
        <v>#REF!</v>
      </c>
      <c r="G20" s="8" t="e">
        <f>D20-F20</f>
        <v>#REF!</v>
      </c>
      <c r="L20" s="15"/>
    </row>
    <row r="21" spans="1:12" ht="15.75" customHeight="1">
      <c r="A21" s="19"/>
      <c r="B21" s="29" t="s">
        <v>43</v>
      </c>
      <c r="C21" s="28">
        <v>20</v>
      </c>
      <c r="D21" s="45">
        <f t="shared" si="0"/>
        <v>223.8</v>
      </c>
      <c r="E21" s="14">
        <f>196.8+27</f>
        <v>223.8</v>
      </c>
      <c r="F21" s="8" t="e">
        <f>#REF!+#REF!+#REF!+E21</f>
        <v>#REF!</v>
      </c>
      <c r="G21" s="8" t="e">
        <f>D21-F21</f>
        <v>#REF!</v>
      </c>
      <c r="L21" s="15"/>
    </row>
    <row r="22" spans="1:12" ht="24" customHeight="1">
      <c r="A22" s="19"/>
      <c r="B22" s="35" t="s">
        <v>68</v>
      </c>
      <c r="C22" s="28" t="s">
        <v>8</v>
      </c>
      <c r="D22" s="45">
        <f t="shared" si="0"/>
        <v>-254.2</v>
      </c>
      <c r="E22" s="14">
        <v>-254.2</v>
      </c>
      <c r="F22" s="8"/>
      <c r="G22" s="8"/>
      <c r="L22" s="15"/>
    </row>
    <row r="23" spans="1:12" ht="14.25" customHeight="1">
      <c r="A23" s="19"/>
      <c r="B23" s="27" t="s">
        <v>4</v>
      </c>
      <c r="C23" s="28"/>
      <c r="D23" s="45">
        <f t="shared" si="0"/>
        <v>30.4</v>
      </c>
      <c r="E23" s="16">
        <f>E24</f>
        <v>30.4</v>
      </c>
      <c r="F23" s="8"/>
      <c r="G23" s="8"/>
      <c r="L23" s="15"/>
    </row>
    <row r="24" spans="1:12" ht="14.25" customHeight="1">
      <c r="A24" s="19"/>
      <c r="B24" s="29" t="s">
        <v>49</v>
      </c>
      <c r="C24" s="28">
        <v>70</v>
      </c>
      <c r="D24" s="45">
        <f t="shared" si="0"/>
        <v>30.4</v>
      </c>
      <c r="E24" s="14">
        <f>57.4-27</f>
        <v>30.4</v>
      </c>
      <c r="F24" s="8" t="e">
        <f>#REF!+#REF!+#REF!+E24</f>
        <v>#REF!</v>
      </c>
      <c r="G24" s="8" t="e">
        <f t="shared" ref="G24:G36" si="2">D24-F24</f>
        <v>#REF!</v>
      </c>
      <c r="I24" s="15"/>
    </row>
    <row r="25" spans="1:12" ht="14.25" customHeight="1">
      <c r="A25" s="71"/>
      <c r="B25" s="65" t="s">
        <v>37</v>
      </c>
      <c r="C25" s="63" t="s">
        <v>57</v>
      </c>
      <c r="D25" s="64">
        <f t="shared" si="0"/>
        <v>0</v>
      </c>
      <c r="E25" s="64">
        <f>E32+E38+E44+E58+E62+E50+E54</f>
        <v>0</v>
      </c>
      <c r="F25" s="8" t="e">
        <f>#REF!+#REF!+#REF!+E25</f>
        <v>#REF!</v>
      </c>
      <c r="G25" s="8" t="e">
        <f t="shared" si="2"/>
        <v>#REF!</v>
      </c>
      <c r="L25" s="15"/>
    </row>
    <row r="26" spans="1:12" ht="27" customHeight="1">
      <c r="A26" s="46"/>
      <c r="B26" s="66" t="s">
        <v>63</v>
      </c>
      <c r="C26" s="50" t="s">
        <v>10</v>
      </c>
      <c r="D26" s="45">
        <f t="shared" si="0"/>
        <v>0</v>
      </c>
      <c r="E26" s="48">
        <f>E27+E30</f>
        <v>0</v>
      </c>
      <c r="F26" s="8"/>
      <c r="G26" s="8"/>
      <c r="L26" s="15"/>
    </row>
    <row r="27" spans="1:12" ht="14.25" customHeight="1">
      <c r="A27" s="71"/>
      <c r="B27" s="33" t="s">
        <v>3</v>
      </c>
      <c r="C27" s="28"/>
      <c r="D27" s="45">
        <f t="shared" si="0"/>
        <v>0</v>
      </c>
      <c r="E27" s="70">
        <f>E28+E29</f>
        <v>0</v>
      </c>
      <c r="F27" s="8"/>
      <c r="G27" s="8"/>
      <c r="L27" s="15"/>
    </row>
    <row r="28" spans="1:12" ht="14.25" customHeight="1">
      <c r="A28" s="71"/>
      <c r="B28" s="29" t="s">
        <v>43</v>
      </c>
      <c r="C28" s="28">
        <v>20</v>
      </c>
      <c r="D28" s="45">
        <f t="shared" si="0"/>
        <v>21.65</v>
      </c>
      <c r="E28" s="77">
        <v>21.65</v>
      </c>
      <c r="F28" s="8"/>
      <c r="G28" s="8"/>
      <c r="L28" s="15"/>
    </row>
    <row r="29" spans="1:12" ht="28.5" customHeight="1">
      <c r="A29" s="71"/>
      <c r="B29" s="35" t="s">
        <v>68</v>
      </c>
      <c r="C29" s="28" t="s">
        <v>8</v>
      </c>
      <c r="D29" s="45">
        <f t="shared" si="0"/>
        <v>-21.65</v>
      </c>
      <c r="E29" s="77">
        <v>-21.65</v>
      </c>
      <c r="F29" s="8"/>
      <c r="G29" s="8"/>
      <c r="L29" s="15"/>
    </row>
    <row r="30" spans="1:12" ht="14.25" hidden="1" customHeight="1">
      <c r="A30" s="71"/>
      <c r="B30" s="27" t="s">
        <v>4</v>
      </c>
      <c r="C30" s="28"/>
      <c r="D30" s="72">
        <f t="shared" si="0"/>
        <v>0</v>
      </c>
      <c r="E30" s="70">
        <f>E31</f>
        <v>0</v>
      </c>
      <c r="F30" s="8"/>
      <c r="G30" s="8"/>
      <c r="L30" s="15"/>
    </row>
    <row r="31" spans="1:12" ht="14.25" hidden="1" customHeight="1">
      <c r="A31" s="71"/>
      <c r="B31" s="29" t="s">
        <v>49</v>
      </c>
      <c r="C31" s="28">
        <v>70</v>
      </c>
      <c r="D31" s="72">
        <f t="shared" si="0"/>
        <v>0</v>
      </c>
      <c r="E31" s="70"/>
      <c r="F31" s="8"/>
      <c r="G31" s="8"/>
      <c r="L31" s="15"/>
    </row>
    <row r="32" spans="1:12" ht="42" customHeight="1">
      <c r="A32" s="46"/>
      <c r="B32" s="66" t="s">
        <v>70</v>
      </c>
      <c r="C32" s="67" t="s">
        <v>64</v>
      </c>
      <c r="D32" s="45">
        <f t="shared" si="0"/>
        <v>0</v>
      </c>
      <c r="E32" s="48">
        <f>E33+E36</f>
        <v>0</v>
      </c>
      <c r="F32" s="8" t="e">
        <f>#REF!+#REF!+#REF!+E32</f>
        <v>#REF!</v>
      </c>
      <c r="G32" s="8" t="e">
        <f t="shared" si="2"/>
        <v>#REF!</v>
      </c>
    </row>
    <row r="33" spans="1:7">
      <c r="A33" s="19"/>
      <c r="B33" s="33" t="s">
        <v>3</v>
      </c>
      <c r="C33" s="28"/>
      <c r="D33" s="45">
        <f t="shared" si="0"/>
        <v>0</v>
      </c>
      <c r="E33" s="16">
        <f>E34+E35</f>
        <v>0</v>
      </c>
      <c r="F33" s="8" t="e">
        <f>#REF!+#REF!+#REF!+E33</f>
        <v>#REF!</v>
      </c>
      <c r="G33" s="8" t="e">
        <f t="shared" si="2"/>
        <v>#REF!</v>
      </c>
    </row>
    <row r="34" spans="1:7">
      <c r="A34" s="19"/>
      <c r="B34" s="29" t="s">
        <v>43</v>
      </c>
      <c r="C34" s="28">
        <v>20</v>
      </c>
      <c r="D34" s="45">
        <f t="shared" si="0"/>
        <v>8.08</v>
      </c>
      <c r="E34" s="14">
        <v>8.08</v>
      </c>
      <c r="F34" s="8" t="e">
        <f>#REF!+#REF!+#REF!+E34</f>
        <v>#REF!</v>
      </c>
      <c r="G34" s="8" t="e">
        <f t="shared" si="2"/>
        <v>#REF!</v>
      </c>
    </row>
    <row r="35" spans="1:7" ht="28.5" customHeight="1">
      <c r="A35" s="19"/>
      <c r="B35" s="35" t="s">
        <v>68</v>
      </c>
      <c r="C35" s="28" t="s">
        <v>8</v>
      </c>
      <c r="D35" s="45">
        <f t="shared" si="0"/>
        <v>-8.08</v>
      </c>
      <c r="E35" s="14">
        <v>-8.08</v>
      </c>
      <c r="F35" s="8"/>
      <c r="G35" s="8"/>
    </row>
    <row r="36" spans="1:7" ht="15" hidden="1" customHeight="1">
      <c r="A36" s="19"/>
      <c r="B36" s="27" t="s">
        <v>4</v>
      </c>
      <c r="C36" s="28"/>
      <c r="D36" s="45">
        <f t="shared" si="0"/>
        <v>0</v>
      </c>
      <c r="E36" s="14">
        <f>E37</f>
        <v>0</v>
      </c>
      <c r="F36" s="8" t="e">
        <f>#REF!+#REF!+#REF!+E36</f>
        <v>#REF!</v>
      </c>
      <c r="G36" s="8" t="e">
        <f t="shared" si="2"/>
        <v>#REF!</v>
      </c>
    </row>
    <row r="37" spans="1:7" ht="19.5" hidden="1" customHeight="1">
      <c r="A37" s="19"/>
      <c r="B37" s="29" t="s">
        <v>49</v>
      </c>
      <c r="C37" s="28">
        <v>70</v>
      </c>
      <c r="D37" s="45">
        <f t="shared" si="0"/>
        <v>0</v>
      </c>
      <c r="E37" s="14"/>
      <c r="F37" s="8"/>
      <c r="G37" s="8"/>
    </row>
    <row r="38" spans="1:7" ht="28.5" customHeight="1">
      <c r="A38" s="46"/>
      <c r="B38" s="66" t="s">
        <v>11</v>
      </c>
      <c r="C38" s="67" t="s">
        <v>10</v>
      </c>
      <c r="D38" s="45">
        <f t="shared" si="0"/>
        <v>0</v>
      </c>
      <c r="E38" s="48">
        <f>E39+E42</f>
        <v>0</v>
      </c>
      <c r="F38" s="12" t="e">
        <f t="shared" ref="F38:G38" si="3">F42</f>
        <v>#REF!</v>
      </c>
      <c r="G38" s="12" t="e">
        <f t="shared" si="3"/>
        <v>#REF!</v>
      </c>
    </row>
    <row r="39" spans="1:7" ht="18.75" customHeight="1">
      <c r="A39" s="19"/>
      <c r="B39" s="33" t="s">
        <v>3</v>
      </c>
      <c r="C39" s="13"/>
      <c r="D39" s="45">
        <f t="shared" si="0"/>
        <v>0</v>
      </c>
      <c r="E39" s="16">
        <f>E40+E41</f>
        <v>0</v>
      </c>
      <c r="F39" s="12"/>
      <c r="G39" s="12"/>
    </row>
    <row r="40" spans="1:7" ht="18" customHeight="1">
      <c r="A40" s="19"/>
      <c r="B40" s="29" t="s">
        <v>43</v>
      </c>
      <c r="C40" s="28">
        <v>20</v>
      </c>
      <c r="D40" s="45">
        <f t="shared" si="0"/>
        <v>38.08</v>
      </c>
      <c r="E40" s="78">
        <v>38.08</v>
      </c>
      <c r="F40" s="12"/>
      <c r="G40" s="12"/>
    </row>
    <row r="41" spans="1:7" ht="29.25" customHeight="1">
      <c r="A41" s="19"/>
      <c r="B41" s="35" t="s">
        <v>68</v>
      </c>
      <c r="C41" s="28" t="s">
        <v>8</v>
      </c>
      <c r="D41" s="45">
        <f t="shared" si="0"/>
        <v>-38.08</v>
      </c>
      <c r="E41" s="78">
        <v>-38.08</v>
      </c>
      <c r="F41" s="12"/>
      <c r="G41" s="12"/>
    </row>
    <row r="42" spans="1:7" hidden="1">
      <c r="A42" s="19"/>
      <c r="B42" s="27" t="s">
        <v>4</v>
      </c>
      <c r="C42" s="28"/>
      <c r="D42" s="45">
        <f t="shared" si="0"/>
        <v>0</v>
      </c>
      <c r="E42" s="16">
        <f>E43</f>
        <v>0</v>
      </c>
      <c r="F42" s="8" t="e">
        <f>#REF!+#REF!+#REF!+E42</f>
        <v>#REF!</v>
      </c>
      <c r="G42" s="8" t="e">
        <f t="shared" ref="G42:G47" si="4">D42-F42</f>
        <v>#REF!</v>
      </c>
    </row>
    <row r="43" spans="1:7" hidden="1">
      <c r="A43" s="19"/>
      <c r="B43" s="29" t="s">
        <v>49</v>
      </c>
      <c r="C43" s="28">
        <v>70</v>
      </c>
      <c r="D43" s="45">
        <f t="shared" si="0"/>
        <v>0</v>
      </c>
      <c r="E43" s="14"/>
      <c r="F43" s="8" t="e">
        <f>#REF!+#REF!+#REF!+E43</f>
        <v>#REF!</v>
      </c>
      <c r="G43" s="8" t="e">
        <f t="shared" si="4"/>
        <v>#REF!</v>
      </c>
    </row>
    <row r="44" spans="1:7" ht="25.5">
      <c r="A44" s="46"/>
      <c r="B44" s="66" t="s">
        <v>12</v>
      </c>
      <c r="C44" s="67" t="s">
        <v>64</v>
      </c>
      <c r="D44" s="45">
        <f t="shared" si="0"/>
        <v>0</v>
      </c>
      <c r="E44" s="48">
        <f>E45+E48</f>
        <v>0</v>
      </c>
      <c r="F44" s="8" t="e">
        <f>#REF!+#REF!+#REF!+E44</f>
        <v>#REF!</v>
      </c>
      <c r="G44" s="8" t="e">
        <f t="shared" si="4"/>
        <v>#REF!</v>
      </c>
    </row>
    <row r="45" spans="1:7" ht="16.5" customHeight="1">
      <c r="A45" s="19"/>
      <c r="B45" s="33" t="s">
        <v>3</v>
      </c>
      <c r="C45" s="28"/>
      <c r="D45" s="45">
        <f t="shared" si="0"/>
        <v>0</v>
      </c>
      <c r="E45" s="16">
        <f>E46+E47</f>
        <v>0</v>
      </c>
      <c r="F45" s="8" t="e">
        <f>#REF!+#REF!+#REF!+E45</f>
        <v>#REF!</v>
      </c>
      <c r="G45" s="8" t="e">
        <f t="shared" si="4"/>
        <v>#REF!</v>
      </c>
    </row>
    <row r="46" spans="1:7" ht="16.5" customHeight="1">
      <c r="A46" s="19"/>
      <c r="B46" s="29" t="s">
        <v>43</v>
      </c>
      <c r="C46" s="28">
        <v>20</v>
      </c>
      <c r="D46" s="45">
        <f t="shared" si="0"/>
        <v>45.49</v>
      </c>
      <c r="E46" s="14">
        <v>45.49</v>
      </c>
      <c r="F46" s="8" t="e">
        <f>#REF!+#REF!+#REF!+E46</f>
        <v>#REF!</v>
      </c>
      <c r="G46" s="8" t="e">
        <f t="shared" si="4"/>
        <v>#REF!</v>
      </c>
    </row>
    <row r="47" spans="1:7" ht="25.5" customHeight="1">
      <c r="A47" s="19"/>
      <c r="B47" s="35" t="s">
        <v>50</v>
      </c>
      <c r="C47" s="28" t="s">
        <v>8</v>
      </c>
      <c r="D47" s="45">
        <f t="shared" si="0"/>
        <v>-45.49</v>
      </c>
      <c r="E47" s="14">
        <v>-45.49</v>
      </c>
      <c r="F47" s="8" t="e">
        <f>#REF!+#REF!+#REF!+E47</f>
        <v>#REF!</v>
      </c>
      <c r="G47" s="8" t="e">
        <f t="shared" si="4"/>
        <v>#REF!</v>
      </c>
    </row>
    <row r="48" spans="1:7" ht="18" hidden="1" customHeight="1">
      <c r="A48" s="19"/>
      <c r="B48" s="27" t="s">
        <v>4</v>
      </c>
      <c r="C48" s="28"/>
      <c r="D48" s="45">
        <f t="shared" si="0"/>
        <v>0</v>
      </c>
      <c r="E48" s="16">
        <f t="shared" ref="E48" si="5">E49</f>
        <v>0</v>
      </c>
      <c r="F48" s="8"/>
      <c r="G48" s="8"/>
    </row>
    <row r="49" spans="1:7" ht="18" hidden="1" customHeight="1">
      <c r="A49" s="19"/>
      <c r="B49" s="29" t="s">
        <v>49</v>
      </c>
      <c r="C49" s="28">
        <v>70</v>
      </c>
      <c r="D49" s="45">
        <f t="shared" si="0"/>
        <v>0</v>
      </c>
      <c r="E49" s="14">
        <v>0</v>
      </c>
      <c r="F49" s="8"/>
      <c r="G49" s="8"/>
    </row>
    <row r="50" spans="1:7" ht="27.75" customHeight="1">
      <c r="A50" s="19"/>
      <c r="B50" s="66" t="s">
        <v>13</v>
      </c>
      <c r="C50" s="67" t="s">
        <v>64</v>
      </c>
      <c r="D50" s="45">
        <f t="shared" si="0"/>
        <v>0</v>
      </c>
      <c r="E50" s="79">
        <f>E51</f>
        <v>0</v>
      </c>
      <c r="F50" s="8"/>
      <c r="G50" s="8"/>
    </row>
    <row r="51" spans="1:7" ht="18" customHeight="1">
      <c r="A51" s="19"/>
      <c r="B51" s="33" t="s">
        <v>3</v>
      </c>
      <c r="C51" s="28"/>
      <c r="D51" s="45">
        <f t="shared" si="0"/>
        <v>0</v>
      </c>
      <c r="E51" s="80">
        <f>E52+E53</f>
        <v>0</v>
      </c>
      <c r="F51" s="8"/>
      <c r="G51" s="8"/>
    </row>
    <row r="52" spans="1:7" ht="18" customHeight="1">
      <c r="A52" s="19"/>
      <c r="B52" s="29" t="s">
        <v>43</v>
      </c>
      <c r="C52" s="28">
        <v>20</v>
      </c>
      <c r="D52" s="45">
        <f t="shared" si="0"/>
        <v>3.07</v>
      </c>
      <c r="E52" s="14">
        <v>3.07</v>
      </c>
      <c r="F52" s="8"/>
      <c r="G52" s="8"/>
    </row>
    <row r="53" spans="1:7" ht="31.5" customHeight="1">
      <c r="A53" s="19"/>
      <c r="B53" s="35" t="s">
        <v>68</v>
      </c>
      <c r="C53" s="28" t="s">
        <v>8</v>
      </c>
      <c r="D53" s="45">
        <f t="shared" si="0"/>
        <v>-3.07</v>
      </c>
      <c r="E53" s="14">
        <v>-3.07</v>
      </c>
      <c r="F53" s="8"/>
      <c r="G53" s="8"/>
    </row>
    <row r="54" spans="1:7" ht="31.5" customHeight="1">
      <c r="A54" s="19"/>
      <c r="B54" s="66" t="s">
        <v>62</v>
      </c>
      <c r="C54" s="67" t="s">
        <v>64</v>
      </c>
      <c r="D54" s="45">
        <f t="shared" si="0"/>
        <v>0</v>
      </c>
      <c r="E54" s="79">
        <f>E55</f>
        <v>0</v>
      </c>
      <c r="F54" s="8"/>
      <c r="G54" s="8"/>
    </row>
    <row r="55" spans="1:7" ht="18" customHeight="1">
      <c r="A55" s="19"/>
      <c r="B55" s="33" t="s">
        <v>3</v>
      </c>
      <c r="C55" s="28"/>
      <c r="D55" s="45">
        <f t="shared" si="0"/>
        <v>0</v>
      </c>
      <c r="E55" s="80">
        <f>E56+E57</f>
        <v>0</v>
      </c>
      <c r="F55" s="8"/>
      <c r="G55" s="8"/>
    </row>
    <row r="56" spans="1:7" ht="18" customHeight="1">
      <c r="A56" s="19"/>
      <c r="B56" s="29" t="s">
        <v>43</v>
      </c>
      <c r="C56" s="28">
        <v>20</v>
      </c>
      <c r="D56" s="45">
        <f t="shared" si="0"/>
        <v>1.1499999999999999</v>
      </c>
      <c r="E56" s="14">
        <v>1.1499999999999999</v>
      </c>
      <c r="F56" s="8"/>
      <c r="G56" s="8"/>
    </row>
    <row r="57" spans="1:7" ht="30.75" customHeight="1">
      <c r="A57" s="19"/>
      <c r="B57" s="35" t="s">
        <v>68</v>
      </c>
      <c r="C57" s="28" t="s">
        <v>8</v>
      </c>
      <c r="D57" s="45">
        <f t="shared" si="0"/>
        <v>-1.1499999999999999</v>
      </c>
      <c r="E57" s="14">
        <v>-1.1499999999999999</v>
      </c>
      <c r="F57" s="8"/>
      <c r="G57" s="8"/>
    </row>
    <row r="58" spans="1:7" ht="30" customHeight="1">
      <c r="A58" s="46"/>
      <c r="B58" s="66" t="s">
        <v>69</v>
      </c>
      <c r="C58" s="67" t="s">
        <v>64</v>
      </c>
      <c r="D58" s="45">
        <f t="shared" si="0"/>
        <v>0</v>
      </c>
      <c r="E58" s="48">
        <f>E59</f>
        <v>0</v>
      </c>
      <c r="F58" s="8" t="e">
        <f>#REF!+#REF!+#REF!+E58</f>
        <v>#REF!</v>
      </c>
      <c r="G58" s="8" t="e">
        <f>D58-F58</f>
        <v>#REF!</v>
      </c>
    </row>
    <row r="59" spans="1:7" ht="13.5" customHeight="1">
      <c r="A59" s="19"/>
      <c r="B59" s="33" t="s">
        <v>3</v>
      </c>
      <c r="C59" s="28"/>
      <c r="D59" s="45">
        <f t="shared" si="0"/>
        <v>0</v>
      </c>
      <c r="E59" s="80">
        <f>E60+E61</f>
        <v>0</v>
      </c>
      <c r="F59" s="8" t="e">
        <f>#REF!+#REF!+#REF!+E59</f>
        <v>#REF!</v>
      </c>
      <c r="G59" s="8" t="e">
        <f>D59-F59</f>
        <v>#REF!</v>
      </c>
    </row>
    <row r="60" spans="1:7" ht="14.25" customHeight="1">
      <c r="A60" s="19"/>
      <c r="B60" s="29" t="s">
        <v>43</v>
      </c>
      <c r="C60" s="28">
        <v>20</v>
      </c>
      <c r="D60" s="45">
        <f t="shared" si="0"/>
        <v>11.45</v>
      </c>
      <c r="E60" s="14">
        <v>11.45</v>
      </c>
      <c r="F60" s="8" t="e">
        <f>#REF!+#REF!+#REF!+E60</f>
        <v>#REF!</v>
      </c>
      <c r="G60" s="8" t="e">
        <f>D60-F60</f>
        <v>#REF!</v>
      </c>
    </row>
    <row r="61" spans="1:7" ht="29.25" customHeight="1">
      <c r="A61" s="19"/>
      <c r="B61" s="35" t="s">
        <v>68</v>
      </c>
      <c r="C61" s="28" t="s">
        <v>8</v>
      </c>
      <c r="D61" s="45">
        <f t="shared" si="0"/>
        <v>-11.45</v>
      </c>
      <c r="E61" s="14">
        <v>-11.45</v>
      </c>
      <c r="F61" s="8"/>
      <c r="G61" s="8"/>
    </row>
    <row r="62" spans="1:7" ht="27.75" customHeight="1">
      <c r="A62" s="46"/>
      <c r="B62" s="66" t="s">
        <v>59</v>
      </c>
      <c r="C62" s="67" t="s">
        <v>64</v>
      </c>
      <c r="D62" s="45">
        <f t="shared" si="0"/>
        <v>0</v>
      </c>
      <c r="E62" s="48">
        <f t="shared" ref="E62" si="6">E63</f>
        <v>0</v>
      </c>
      <c r="F62" s="8"/>
      <c r="G62" s="8"/>
    </row>
    <row r="63" spans="1:7" ht="16.5" customHeight="1">
      <c r="A63" s="19"/>
      <c r="B63" s="33" t="s">
        <v>3</v>
      </c>
      <c r="C63" s="28"/>
      <c r="D63" s="45">
        <f t="shared" si="0"/>
        <v>0</v>
      </c>
      <c r="E63" s="16">
        <f>E64+E65</f>
        <v>0</v>
      </c>
      <c r="F63" s="8"/>
      <c r="G63" s="8"/>
    </row>
    <row r="64" spans="1:7" ht="17.25" customHeight="1">
      <c r="A64" s="19"/>
      <c r="B64" s="29" t="s">
        <v>43</v>
      </c>
      <c r="C64" s="28">
        <v>20</v>
      </c>
      <c r="D64" s="45">
        <f t="shared" ref="D64:D95" si="7">E64</f>
        <v>21.06</v>
      </c>
      <c r="E64" s="14">
        <v>21.06</v>
      </c>
      <c r="F64" s="8"/>
      <c r="G64" s="8"/>
    </row>
    <row r="65" spans="1:7" ht="30.75" customHeight="1">
      <c r="A65" s="19"/>
      <c r="B65" s="35" t="s">
        <v>68</v>
      </c>
      <c r="C65" s="28" t="s">
        <v>8</v>
      </c>
      <c r="D65" s="45">
        <f t="shared" si="7"/>
        <v>-21.06</v>
      </c>
      <c r="E65" s="14">
        <v>-21.06</v>
      </c>
      <c r="F65" s="8"/>
      <c r="G65" s="8"/>
    </row>
    <row r="66" spans="1:7" ht="15" customHeight="1">
      <c r="A66" s="58"/>
      <c r="B66" s="59" t="s">
        <v>16</v>
      </c>
      <c r="C66" s="60" t="s">
        <v>58</v>
      </c>
      <c r="D66" s="45">
        <f t="shared" si="7"/>
        <v>1200</v>
      </c>
      <c r="E66" s="61">
        <f>E67</f>
        <v>1200</v>
      </c>
      <c r="F66" s="8" t="e">
        <f>#REF!+#REF!+#REF!+E66</f>
        <v>#REF!</v>
      </c>
      <c r="G66" s="8" t="e">
        <f>D66-F66</f>
        <v>#REF!</v>
      </c>
    </row>
    <row r="67" spans="1:7" ht="17.25" customHeight="1">
      <c r="A67" s="19"/>
      <c r="B67" s="33" t="s">
        <v>48</v>
      </c>
      <c r="C67" s="34" t="s">
        <v>61</v>
      </c>
      <c r="D67" s="45">
        <f t="shared" si="7"/>
        <v>1200</v>
      </c>
      <c r="E67" s="16">
        <f>E68</f>
        <v>1200</v>
      </c>
      <c r="F67" s="8"/>
      <c r="G67" s="8"/>
    </row>
    <row r="68" spans="1:7" ht="15" customHeight="1">
      <c r="A68" s="19"/>
      <c r="B68" s="27" t="s">
        <v>4</v>
      </c>
      <c r="C68" s="34"/>
      <c r="D68" s="45">
        <f t="shared" si="7"/>
        <v>1200</v>
      </c>
      <c r="E68" s="16">
        <f>E69+E70+E94</f>
        <v>1200</v>
      </c>
      <c r="F68" s="8" t="e">
        <f>#REF!+#REF!+#REF!+E68</f>
        <v>#REF!</v>
      </c>
      <c r="G68" s="8" t="e">
        <f t="shared" ref="G68:G95" si="8">D68-F68</f>
        <v>#REF!</v>
      </c>
    </row>
    <row r="69" spans="1:7" ht="15" customHeight="1">
      <c r="A69" s="19"/>
      <c r="B69" s="29" t="s">
        <v>49</v>
      </c>
      <c r="C69" s="28">
        <v>70</v>
      </c>
      <c r="D69" s="45">
        <f>E69</f>
        <v>1200</v>
      </c>
      <c r="E69" s="14">
        <v>1200</v>
      </c>
      <c r="F69" s="8"/>
      <c r="G69" s="8"/>
    </row>
    <row r="70" spans="1:7" ht="54" customHeight="1">
      <c r="A70" s="19"/>
      <c r="B70" s="83" t="s">
        <v>75</v>
      </c>
      <c r="C70" s="34">
        <v>58</v>
      </c>
      <c r="D70" s="45">
        <f t="shared" si="7"/>
        <v>215</v>
      </c>
      <c r="E70" s="16">
        <f>E71</f>
        <v>215</v>
      </c>
      <c r="F70" s="8"/>
      <c r="G70" s="8"/>
    </row>
    <row r="71" spans="1:7" ht="15" customHeight="1">
      <c r="A71" s="19"/>
      <c r="B71" s="68" t="s">
        <v>4</v>
      </c>
      <c r="C71" s="81">
        <f>C72</f>
        <v>58</v>
      </c>
      <c r="D71" s="45">
        <f t="shared" si="7"/>
        <v>215</v>
      </c>
      <c r="E71" s="16">
        <f>E72</f>
        <v>215</v>
      </c>
      <c r="F71" s="8"/>
      <c r="G71" s="8"/>
    </row>
    <row r="72" spans="1:7" ht="15" customHeight="1">
      <c r="A72" s="19"/>
      <c r="B72" s="68" t="s">
        <v>5</v>
      </c>
      <c r="C72" s="69">
        <v>58</v>
      </c>
      <c r="D72" s="45">
        <f t="shared" si="7"/>
        <v>215</v>
      </c>
      <c r="E72" s="16">
        <f>E73+E74</f>
        <v>215</v>
      </c>
      <c r="F72" s="8"/>
      <c r="G72" s="8"/>
    </row>
    <row r="73" spans="1:7" ht="15" customHeight="1">
      <c r="A73" s="19"/>
      <c r="B73" s="68" t="s">
        <v>31</v>
      </c>
      <c r="C73" s="69" t="s">
        <v>72</v>
      </c>
      <c r="D73" s="45">
        <f t="shared" si="7"/>
        <v>30</v>
      </c>
      <c r="E73" s="16">
        <v>30</v>
      </c>
      <c r="F73" s="8"/>
      <c r="G73" s="8"/>
    </row>
    <row r="74" spans="1:7" ht="15" customHeight="1">
      <c r="A74" s="19"/>
      <c r="B74" s="68" t="s">
        <v>23</v>
      </c>
      <c r="C74" s="69" t="s">
        <v>73</v>
      </c>
      <c r="D74" s="45">
        <f t="shared" si="7"/>
        <v>185</v>
      </c>
      <c r="E74" s="16">
        <v>185</v>
      </c>
      <c r="F74" s="8"/>
      <c r="G74" s="8"/>
    </row>
    <row r="75" spans="1:7" ht="15" hidden="1" customHeight="1">
      <c r="A75" s="19"/>
      <c r="B75" s="29" t="s">
        <v>25</v>
      </c>
      <c r="C75" s="28"/>
      <c r="D75" s="45">
        <f t="shared" si="7"/>
        <v>0</v>
      </c>
      <c r="E75" s="14"/>
      <c r="F75" s="8" t="e">
        <f>#REF!+#REF!+#REF!+E75</f>
        <v>#REF!</v>
      </c>
      <c r="G75" s="8" t="e">
        <f t="shared" si="8"/>
        <v>#REF!</v>
      </c>
    </row>
    <row r="76" spans="1:7" ht="15" hidden="1" customHeight="1">
      <c r="A76" s="19"/>
      <c r="B76" s="29" t="s">
        <v>26</v>
      </c>
      <c r="C76" s="28"/>
      <c r="D76" s="45">
        <f t="shared" si="7"/>
        <v>0</v>
      </c>
      <c r="E76" s="14"/>
      <c r="F76" s="8" t="e">
        <f>#REF!+#REF!+#REF!+E76</f>
        <v>#REF!</v>
      </c>
      <c r="G76" s="8" t="e">
        <f t="shared" si="8"/>
        <v>#REF!</v>
      </c>
    </row>
    <row r="77" spans="1:7" ht="15" hidden="1" customHeight="1">
      <c r="A77" s="19"/>
      <c r="B77" s="29" t="s">
        <v>27</v>
      </c>
      <c r="C77" s="28"/>
      <c r="D77" s="45">
        <f t="shared" si="7"/>
        <v>0</v>
      </c>
      <c r="E77" s="14"/>
      <c r="F77" s="8" t="e">
        <f>#REF!+#REF!+#REF!+E77</f>
        <v>#REF!</v>
      </c>
      <c r="G77" s="8" t="e">
        <f t="shared" si="8"/>
        <v>#REF!</v>
      </c>
    </row>
    <row r="78" spans="1:7" ht="21" hidden="1" customHeight="1">
      <c r="A78" s="19"/>
      <c r="B78" s="35"/>
      <c r="C78" s="28"/>
      <c r="D78" s="45">
        <f t="shared" si="7"/>
        <v>0</v>
      </c>
      <c r="E78" s="14"/>
      <c r="F78" s="8" t="e">
        <f>#REF!+#REF!+#REF!+E78</f>
        <v>#REF!</v>
      </c>
      <c r="G78" s="8" t="e">
        <f t="shared" si="8"/>
        <v>#REF!</v>
      </c>
    </row>
    <row r="79" spans="1:7" ht="23.25" hidden="1" customHeight="1">
      <c r="A79" s="19"/>
      <c r="B79" s="43"/>
      <c r="C79" s="28"/>
      <c r="D79" s="45">
        <f t="shared" si="7"/>
        <v>0</v>
      </c>
      <c r="E79" s="14"/>
      <c r="F79" s="8" t="e">
        <f>#REF!+#REF!+#REF!+E79</f>
        <v>#REF!</v>
      </c>
      <c r="G79" s="8" t="e">
        <f t="shared" si="8"/>
        <v>#REF!</v>
      </c>
    </row>
    <row r="80" spans="1:7" ht="17.25" hidden="1" customHeight="1">
      <c r="A80" s="19"/>
      <c r="B80" s="43"/>
      <c r="C80" s="28"/>
      <c r="D80" s="45">
        <f t="shared" si="7"/>
        <v>0</v>
      </c>
      <c r="E80" s="14"/>
      <c r="F80" s="8" t="e">
        <f>#REF!+#REF!+#REF!+E80</f>
        <v>#REF!</v>
      </c>
      <c r="G80" s="8" t="e">
        <f t="shared" si="8"/>
        <v>#REF!</v>
      </c>
    </row>
    <row r="81" spans="1:9" ht="21" hidden="1" customHeight="1">
      <c r="A81" s="19"/>
      <c r="B81" s="35"/>
      <c r="C81" s="28"/>
      <c r="D81" s="45">
        <f t="shared" si="7"/>
        <v>0</v>
      </c>
      <c r="E81" s="14"/>
      <c r="F81" s="8" t="e">
        <f>#REF!+#REF!+#REF!+E81</f>
        <v>#REF!</v>
      </c>
      <c r="G81" s="8" t="e">
        <f t="shared" si="8"/>
        <v>#REF!</v>
      </c>
    </row>
    <row r="82" spans="1:9" ht="24" hidden="1" customHeight="1">
      <c r="A82" s="10"/>
      <c r="B82" s="19" t="s">
        <v>17</v>
      </c>
      <c r="C82" s="34">
        <v>70</v>
      </c>
      <c r="D82" s="45">
        <f t="shared" si="7"/>
        <v>0</v>
      </c>
      <c r="E82" s="14"/>
      <c r="F82" s="8" t="e">
        <f>#REF!+#REF!+#REF!+E82</f>
        <v>#REF!</v>
      </c>
      <c r="G82" s="8" t="e">
        <f t="shared" si="8"/>
        <v>#REF!</v>
      </c>
    </row>
    <row r="83" spans="1:9" ht="59.25" hidden="1" customHeight="1">
      <c r="A83" s="10"/>
      <c r="B83" s="51" t="s">
        <v>39</v>
      </c>
      <c r="C83" s="38">
        <f>C84</f>
        <v>58</v>
      </c>
      <c r="D83" s="45">
        <f t="shared" si="7"/>
        <v>0</v>
      </c>
      <c r="E83" s="17"/>
      <c r="F83" s="8" t="e">
        <f>#REF!+#REF!+#REF!+E83</f>
        <v>#REF!</v>
      </c>
      <c r="G83" s="8" t="e">
        <f t="shared" si="8"/>
        <v>#REF!</v>
      </c>
      <c r="H83" s="2" t="s">
        <v>40</v>
      </c>
    </row>
    <row r="84" spans="1:9" ht="13.5" hidden="1" customHeight="1">
      <c r="A84" s="10"/>
      <c r="B84" s="37" t="s">
        <v>4</v>
      </c>
      <c r="C84" s="38">
        <f>C85</f>
        <v>58</v>
      </c>
      <c r="D84" s="45">
        <f t="shared" si="7"/>
        <v>0</v>
      </c>
      <c r="E84" s="17"/>
      <c r="F84" s="8" t="e">
        <f>#REF!+#REF!+#REF!+E84</f>
        <v>#REF!</v>
      </c>
      <c r="G84" s="8" t="e">
        <f t="shared" si="8"/>
        <v>#REF!</v>
      </c>
    </row>
    <row r="85" spans="1:9" ht="13.5" hidden="1" customHeight="1">
      <c r="A85" s="10"/>
      <c r="B85" s="37" t="s">
        <v>5</v>
      </c>
      <c r="C85" s="39">
        <v>58</v>
      </c>
      <c r="D85" s="45">
        <f t="shared" si="7"/>
        <v>0</v>
      </c>
      <c r="E85" s="17"/>
      <c r="F85" s="8" t="e">
        <f>#REF!+#REF!+#REF!+E85</f>
        <v>#REF!</v>
      </c>
      <c r="G85" s="8" t="e">
        <f t="shared" si="8"/>
        <v>#REF!</v>
      </c>
    </row>
    <row r="86" spans="1:9" ht="13.5" hidden="1" customHeight="1">
      <c r="A86" s="10"/>
      <c r="B86" s="37" t="s">
        <v>31</v>
      </c>
      <c r="C86" s="39" t="s">
        <v>28</v>
      </c>
      <c r="D86" s="45">
        <f t="shared" si="7"/>
        <v>0</v>
      </c>
      <c r="E86" s="17"/>
      <c r="F86" s="8" t="e">
        <f>#REF!+#REF!+#REF!+E86</f>
        <v>#REF!</v>
      </c>
      <c r="G86" s="8" t="e">
        <f t="shared" si="8"/>
        <v>#REF!</v>
      </c>
    </row>
    <row r="87" spans="1:9" ht="13.5" hidden="1" customHeight="1">
      <c r="A87" s="10"/>
      <c r="B87" s="37" t="s">
        <v>23</v>
      </c>
      <c r="C87" s="39" t="s">
        <v>29</v>
      </c>
      <c r="D87" s="45">
        <f t="shared" si="7"/>
        <v>0</v>
      </c>
      <c r="E87" s="17"/>
      <c r="F87" s="8" t="e">
        <f>#REF!+#REF!+#REF!+E87</f>
        <v>#REF!</v>
      </c>
      <c r="G87" s="8" t="e">
        <f t="shared" si="8"/>
        <v>#REF!</v>
      </c>
    </row>
    <row r="88" spans="1:9" ht="13.5" hidden="1" customHeight="1">
      <c r="A88" s="10"/>
      <c r="B88" s="37" t="s">
        <v>7</v>
      </c>
      <c r="C88" s="39" t="s">
        <v>30</v>
      </c>
      <c r="D88" s="45">
        <f t="shared" si="7"/>
        <v>0</v>
      </c>
      <c r="E88" s="17"/>
      <c r="F88" s="8" t="e">
        <f>#REF!+#REF!+#REF!+E88</f>
        <v>#REF!</v>
      </c>
      <c r="G88" s="8" t="e">
        <f t="shared" si="8"/>
        <v>#REF!</v>
      </c>
    </row>
    <row r="89" spans="1:9" ht="13.5" hidden="1" customHeight="1">
      <c r="A89" s="10"/>
      <c r="B89" s="52" t="s">
        <v>22</v>
      </c>
      <c r="C89" s="34">
        <v>87.02</v>
      </c>
      <c r="D89" s="45">
        <f t="shared" si="7"/>
        <v>0</v>
      </c>
      <c r="E89" s="16"/>
      <c r="F89" s="8" t="e">
        <f>#REF!+#REF!+#REF!+E89</f>
        <v>#REF!</v>
      </c>
      <c r="G89" s="8" t="e">
        <f t="shared" si="8"/>
        <v>#REF!</v>
      </c>
    </row>
    <row r="90" spans="1:9" ht="34.5" hidden="1" customHeight="1">
      <c r="A90" s="10"/>
      <c r="B90" s="40" t="s">
        <v>21</v>
      </c>
      <c r="C90" s="34" t="s">
        <v>18</v>
      </c>
      <c r="D90" s="45">
        <f t="shared" si="7"/>
        <v>0</v>
      </c>
      <c r="E90" s="16"/>
      <c r="F90" s="8" t="e">
        <f>#REF!+#REF!+#REF!+E90</f>
        <v>#REF!</v>
      </c>
      <c r="G90" s="8" t="e">
        <f t="shared" si="8"/>
        <v>#REF!</v>
      </c>
    </row>
    <row r="91" spans="1:9" ht="22.5" hidden="1" customHeight="1">
      <c r="A91" s="10"/>
      <c r="B91" s="29" t="s">
        <v>4</v>
      </c>
      <c r="C91" s="34"/>
      <c r="D91" s="45">
        <f t="shared" si="7"/>
        <v>0</v>
      </c>
      <c r="E91" s="14"/>
      <c r="F91" s="8" t="e">
        <f>#REF!+#REF!+#REF!+E91</f>
        <v>#REF!</v>
      </c>
      <c r="G91" s="8" t="e">
        <f t="shared" si="8"/>
        <v>#REF!</v>
      </c>
    </row>
    <row r="92" spans="1:9" ht="27.75" hidden="1" customHeight="1">
      <c r="A92" s="10"/>
      <c r="B92" s="53" t="s">
        <v>14</v>
      </c>
      <c r="C92" s="54" t="s">
        <v>15</v>
      </c>
      <c r="D92" s="45">
        <f t="shared" si="7"/>
        <v>0</v>
      </c>
      <c r="E92" s="14"/>
      <c r="F92" s="8" t="e">
        <f>#REF!+#REF!+#REF!+E92</f>
        <v>#REF!</v>
      </c>
      <c r="G92" s="8" t="e">
        <f t="shared" si="8"/>
        <v>#REF!</v>
      </c>
    </row>
    <row r="93" spans="1:9" ht="22.5" hidden="1" customHeight="1">
      <c r="A93" s="10"/>
      <c r="B93" s="55" t="s">
        <v>19</v>
      </c>
      <c r="C93" s="56"/>
      <c r="D93" s="45">
        <f t="shared" si="7"/>
        <v>0</v>
      </c>
      <c r="E93" s="82"/>
      <c r="F93" s="8" t="e">
        <f>#REF!+#REF!+#REF!+E93</f>
        <v>#REF!</v>
      </c>
      <c r="G93" s="8" t="e">
        <f t="shared" si="8"/>
        <v>#REF!</v>
      </c>
    </row>
    <row r="94" spans="1:9" ht="39" customHeight="1">
      <c r="A94" s="10"/>
      <c r="B94" s="35" t="s">
        <v>76</v>
      </c>
      <c r="C94" s="28" t="s">
        <v>74</v>
      </c>
      <c r="D94" s="45">
        <f t="shared" si="7"/>
        <v>-215</v>
      </c>
      <c r="E94" s="14">
        <v>-215</v>
      </c>
      <c r="F94" s="8"/>
      <c r="G94" s="8"/>
    </row>
    <row r="95" spans="1:9" ht="17.25" customHeight="1">
      <c r="A95" s="19"/>
      <c r="B95" s="19" t="s">
        <v>20</v>
      </c>
      <c r="C95" s="57"/>
      <c r="D95" s="45">
        <f t="shared" si="7"/>
        <v>-1200</v>
      </c>
      <c r="E95" s="16">
        <f>E12-E17</f>
        <v>-1200</v>
      </c>
      <c r="F95" s="8" t="e">
        <f>#REF!+#REF!+#REF!+E95</f>
        <v>#REF!</v>
      </c>
      <c r="G95" s="8" t="e">
        <f t="shared" si="8"/>
        <v>#REF!</v>
      </c>
      <c r="I95" s="15"/>
    </row>
    <row r="96" spans="1:9" ht="22.5" customHeight="1">
      <c r="A96" s="4"/>
      <c r="B96" s="41"/>
      <c r="C96" s="42"/>
      <c r="D96" s="15"/>
      <c r="E96" s="15"/>
      <c r="F96" s="15"/>
      <c r="G96" s="15"/>
    </row>
    <row r="97" spans="2:3" ht="18.75" customHeight="1">
      <c r="B97" s="19" t="s">
        <v>51</v>
      </c>
      <c r="C97" s="16">
        <f>C98</f>
        <v>1200</v>
      </c>
    </row>
    <row r="98" spans="2:3">
      <c r="B98" s="19" t="s">
        <v>52</v>
      </c>
      <c r="C98" s="16">
        <f>C99+C101</f>
        <v>1200</v>
      </c>
    </row>
    <row r="99" spans="2:3" ht="17.25" hidden="1" customHeight="1">
      <c r="B99" s="74" t="s">
        <v>6</v>
      </c>
      <c r="C99" s="75">
        <f>C100</f>
        <v>0</v>
      </c>
    </row>
    <row r="100" spans="2:3" hidden="1">
      <c r="B100" s="76"/>
      <c r="C100" s="17"/>
    </row>
    <row r="101" spans="2:3">
      <c r="B101" s="58" t="s">
        <v>16</v>
      </c>
      <c r="C101" s="80">
        <f>C102</f>
        <v>1200</v>
      </c>
    </row>
    <row r="102" spans="2:3" ht="27.75" customHeight="1">
      <c r="B102" s="73" t="s">
        <v>71</v>
      </c>
      <c r="C102" s="14">
        <f>E69</f>
        <v>1200</v>
      </c>
    </row>
  </sheetData>
  <mergeCells count="7">
    <mergeCell ref="B2:C2"/>
    <mergeCell ref="A10:A11"/>
    <mergeCell ref="B10:B11"/>
    <mergeCell ref="C10:C11"/>
    <mergeCell ref="A5:G5"/>
    <mergeCell ref="A6:G6"/>
    <mergeCell ref="B7:G7"/>
  </mergeCells>
  <pageMargins left="0.86614173228346458" right="0.15748031496062992" top="0.27559055118110237" bottom="0.23622047244094491" header="0.15748031496062992" footer="0.19685039370078741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A1</vt:lpstr>
      <vt:lpstr>'A1'!Print_Titles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loredanat</cp:lastModifiedBy>
  <cp:lastPrinted>2023-05-17T05:56:39Z</cp:lastPrinted>
  <dcterms:created xsi:type="dcterms:W3CDTF">2017-03-22T13:01:52Z</dcterms:created>
  <dcterms:modified xsi:type="dcterms:W3CDTF">2023-06-08T06:49:45Z</dcterms:modified>
</cp:coreProperties>
</file>